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30400港湾課\振興\☆伊万里港\◎伊万里港コンテナ助成金制度\☆R4（新規）伊万里港東南アジア・台湾輸出入コンテ案助成事業\【振興会】交付要綱関係\"/>
    </mc:Choice>
  </mc:AlternateContent>
  <xr:revisionPtr revIDLastSave="0" documentId="13_ncr:101_{D1488799-CCD5-4287-A647-1067C1A1BD9B}" xr6:coauthVersionLast="45" xr6:coauthVersionMax="45" xr10:uidLastSave="{00000000-0000-0000-0000-000000000000}"/>
  <workbookProtection workbookAlgorithmName="SHA-512" workbookHashValue="QyRzf5JBQ6Iu2mMuKqBZ796iKUutl53j5Z8jl5VVHTElubGqYqHb8L5PUBAGO1/nDpBQx26GtgzohLbWyAPuTg==" workbookSaltValue="g9ZKHihwPUvIlC3/TgXx5Q==" workbookSpinCount="100000" lockStructure="1"/>
  <bookViews>
    <workbookView xWindow="-120" yWindow="-120" windowWidth="29040" windowHeight="15840" xr2:uid="{00000000-000D-0000-FFFF-FFFF00000000}"/>
  </bookViews>
  <sheets>
    <sheet name="申請書" sheetId="1" r:id="rId1"/>
    <sheet name="リスト（削除しないでください）" sheetId="2" r:id="rId2"/>
    <sheet name="Port_code" sheetId="3" r:id="rId3"/>
  </sheets>
  <definedNames>
    <definedName name="インドネシア">'リスト（削除しないでください）'!$B$5:$N$5</definedName>
    <definedName name="カンボジア">'リスト（削除しないでください）'!$B$9:$D$9</definedName>
    <definedName name="シンガポール">'リスト（削除しないでください）'!$B$11:$C$11</definedName>
    <definedName name="タイ">'リスト（削除しないでください）'!$B$4:$E$4</definedName>
    <definedName name="フィリピン">'リスト（削除しないでください）'!$B$6:$H$6</definedName>
    <definedName name="ブルネイ">'リスト（削除しないでください）'!$B$10:$D$10</definedName>
    <definedName name="ベトナム">'リスト（削除しないでください）'!$B$2:$H$2</definedName>
    <definedName name="マレーシア">'リスト（削除しないでください）'!$B$3:$O$3</definedName>
    <definedName name="ミャンマー">'リスト（削除しないでください）'!$B$7:$D$7</definedName>
    <definedName name="ラオス">'リスト（削除しないでください）'!$B$8:$C$8</definedName>
    <definedName name="国名">'リスト（削除しないでください）'!$A$2:$A$12</definedName>
    <definedName name="台湾">'リスト（削除しないでください）'!$B$12:$F$12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E12" i="1"/>
  <c r="I12" i="1" l="1"/>
  <c r="K35" i="1"/>
  <c r="K33" i="1"/>
  <c r="K31" i="1"/>
  <c r="K29" i="1"/>
  <c r="E36" i="1"/>
  <c r="E35" i="1"/>
  <c r="E34" i="1"/>
  <c r="E33" i="1"/>
  <c r="E32" i="1"/>
  <c r="E31" i="1"/>
  <c r="E30" i="1"/>
  <c r="E29" i="1"/>
  <c r="E28" i="1"/>
  <c r="E27" i="1"/>
  <c r="I36" i="1"/>
  <c r="K36" i="1" s="1"/>
  <c r="I35" i="1"/>
  <c r="I34" i="1"/>
  <c r="K34" i="1" s="1"/>
  <c r="I33" i="1"/>
  <c r="I32" i="1"/>
  <c r="K32" i="1" s="1"/>
  <c r="I31" i="1"/>
  <c r="I30" i="1"/>
  <c r="K30" i="1" s="1"/>
  <c r="I29" i="1"/>
  <c r="I28" i="1"/>
  <c r="K28" i="1" s="1"/>
  <c r="I27" i="1"/>
  <c r="K27" i="1" s="1"/>
  <c r="E21" i="1" l="1"/>
  <c r="E20" i="1"/>
  <c r="E19" i="1"/>
  <c r="E18" i="1"/>
  <c r="E17" i="1"/>
  <c r="E16" i="1"/>
  <c r="E15" i="1"/>
  <c r="E14" i="1"/>
  <c r="K12" i="1" l="1"/>
  <c r="I13" i="1"/>
  <c r="K13" i="1" s="1"/>
  <c r="I14" i="1"/>
  <c r="K14" i="1" s="1"/>
  <c r="I15" i="1"/>
  <c r="K15" i="1" s="1"/>
  <c r="I21" i="1" l="1"/>
  <c r="I20" i="1"/>
  <c r="I19" i="1"/>
  <c r="I18" i="1"/>
  <c r="I17" i="1"/>
  <c r="I16" i="1"/>
  <c r="K21" i="1" l="1"/>
  <c r="K20" i="1"/>
  <c r="K19" i="1"/>
  <c r="K18" i="1"/>
  <c r="K17" i="1"/>
  <c r="K16" i="1"/>
  <c r="J22" i="1"/>
  <c r="J37" i="1" l="1"/>
  <c r="J40" i="1" s="1"/>
  <c r="K37" i="1"/>
  <c r="K22" i="1" l="1"/>
  <c r="K40" i="1" s="1"/>
  <c r="K11" i="1"/>
  <c r="K10" i="1"/>
</calcChain>
</file>

<file path=xl/sharedStrings.xml><?xml version="1.0" encoding="utf-8"?>
<sst xmlns="http://schemas.openxmlformats.org/spreadsheetml/2006/main" count="292" uniqueCount="223">
  <si>
    <t>番号</t>
  </si>
  <si>
    <t>計</t>
  </si>
  <si>
    <t>【輸出】</t>
    <rPh sb="1" eb="3">
      <t>ユシュツ</t>
    </rPh>
    <phoneticPr fontId="1"/>
  </si>
  <si>
    <t>仕向港</t>
    <rPh sb="0" eb="2">
      <t>シム</t>
    </rPh>
    <rPh sb="2" eb="3">
      <t>コウ</t>
    </rPh>
    <phoneticPr fontId="1"/>
  </si>
  <si>
    <t>国際フィーダー
航路利用【有or無】</t>
    <rPh sb="0" eb="2">
      <t>コクサイ</t>
    </rPh>
    <rPh sb="8" eb="10">
      <t>コウロ</t>
    </rPh>
    <rPh sb="10" eb="12">
      <t>リヨウ</t>
    </rPh>
    <rPh sb="13" eb="14">
      <t>ア</t>
    </rPh>
    <rPh sb="16" eb="17">
      <t>ナ</t>
    </rPh>
    <phoneticPr fontId="1"/>
  </si>
  <si>
    <t>例</t>
    <rPh sb="0" eb="1">
      <t>レイ</t>
    </rPh>
    <phoneticPr fontId="1"/>
  </si>
  <si>
    <t>ベトナム</t>
    <phoneticPr fontId="1"/>
  </si>
  <si>
    <t>無</t>
    <rPh sb="0" eb="1">
      <t>ナ</t>
    </rPh>
    <phoneticPr fontId="1"/>
  </si>
  <si>
    <t>前年度伊万里港から
同港への輸出実績有無</t>
    <rPh sb="0" eb="3">
      <t>ゼンネンド</t>
    </rPh>
    <rPh sb="3" eb="7">
      <t>イマリコウ</t>
    </rPh>
    <rPh sb="10" eb="12">
      <t>ドウコウ</t>
    </rPh>
    <rPh sb="14" eb="18">
      <t>ユシュツジッセキ</t>
    </rPh>
    <rPh sb="18" eb="20">
      <t>ウム</t>
    </rPh>
    <phoneticPr fontId="1"/>
  </si>
  <si>
    <t>台湾</t>
    <rPh sb="0" eb="2">
      <t>タイワン</t>
    </rPh>
    <phoneticPr fontId="1"/>
  </si>
  <si>
    <t>助成単価</t>
    <rPh sb="0" eb="2">
      <t>ジョセイ</t>
    </rPh>
    <rPh sb="2" eb="4">
      <t>タンカ</t>
    </rPh>
    <phoneticPr fontId="1"/>
  </si>
  <si>
    <t>コンテナ種別</t>
    <rPh sb="4" eb="6">
      <t>シュベツ</t>
    </rPh>
    <phoneticPr fontId="1"/>
  </si>
  <si>
    <t>金額（小計）</t>
    <rPh sb="0" eb="2">
      <t>キンガク</t>
    </rPh>
    <rPh sb="3" eb="5">
      <t>ショウケイ</t>
    </rPh>
    <phoneticPr fontId="1"/>
  </si>
  <si>
    <t>数量【TEU換算】</t>
    <rPh sb="6" eb="8">
      <t>カンザン</t>
    </rPh>
    <phoneticPr fontId="1"/>
  </si>
  <si>
    <t>仕向国・地域</t>
    <rPh sb="0" eb="2">
      <t>シム</t>
    </rPh>
    <rPh sb="2" eb="3">
      <t>コク</t>
    </rPh>
    <rPh sb="4" eb="6">
      <t>チイキ</t>
    </rPh>
    <phoneticPr fontId="1"/>
  </si>
  <si>
    <t>ベトナム</t>
  </si>
  <si>
    <t>マレーシア</t>
  </si>
  <si>
    <t>タイ</t>
  </si>
  <si>
    <t>インドネシア</t>
  </si>
  <si>
    <t>ラオス</t>
    <phoneticPr fontId="1"/>
  </si>
  <si>
    <t>カンボジア</t>
    <phoneticPr fontId="1"/>
  </si>
  <si>
    <t>ブルネイ</t>
    <phoneticPr fontId="1"/>
  </si>
  <si>
    <t>フィリピン</t>
  </si>
  <si>
    <t>ミャンマー</t>
  </si>
  <si>
    <t>シンガポール</t>
    <phoneticPr fontId="1"/>
  </si>
  <si>
    <t>国名</t>
    <rPh sb="0" eb="2">
      <t>クニメイ</t>
    </rPh>
    <phoneticPr fontId="1"/>
  </si>
  <si>
    <t>港</t>
    <rPh sb="0" eb="1">
      <t>ミナト</t>
    </rPh>
    <phoneticPr fontId="1"/>
  </si>
  <si>
    <t>冷凍・冷蔵</t>
    <rPh sb="0" eb="2">
      <t>レイトウ</t>
    </rPh>
    <rPh sb="3" eb="5">
      <t>レイゾウ</t>
    </rPh>
    <phoneticPr fontId="1"/>
  </si>
  <si>
    <t>【輸入】</t>
    <rPh sb="1" eb="3">
      <t>ユニュウ</t>
    </rPh>
    <phoneticPr fontId="1"/>
  </si>
  <si>
    <t>仕出国・地域</t>
    <rPh sb="0" eb="2">
      <t>シダシ</t>
    </rPh>
    <rPh sb="2" eb="3">
      <t>コク</t>
    </rPh>
    <rPh sb="4" eb="6">
      <t>チイキ</t>
    </rPh>
    <phoneticPr fontId="1"/>
  </si>
  <si>
    <t>仕出港</t>
    <rPh sb="0" eb="1">
      <t>シ</t>
    </rPh>
    <rPh sb="1" eb="3">
      <t>シュッコウ</t>
    </rPh>
    <phoneticPr fontId="1"/>
  </si>
  <si>
    <t>前年度伊万里港から
同港への輸入実績有無</t>
    <rPh sb="0" eb="3">
      <t>ゼンネンド</t>
    </rPh>
    <rPh sb="3" eb="7">
      <t>イマリコウ</t>
    </rPh>
    <rPh sb="10" eb="12">
      <t>ドウコウ</t>
    </rPh>
    <rPh sb="14" eb="16">
      <t>ユニュウ</t>
    </rPh>
    <rPh sb="16" eb="18">
      <t>ジッセキ</t>
    </rPh>
    <rPh sb="18" eb="20">
      <t>ウム</t>
    </rPh>
    <phoneticPr fontId="1"/>
  </si>
  <si>
    <t>通常・特殊</t>
    <rPh sb="0" eb="2">
      <t>ツウジョウ</t>
    </rPh>
    <rPh sb="3" eb="5">
      <t>トクシュ</t>
    </rPh>
    <phoneticPr fontId="1"/>
  </si>
  <si>
    <t>有</t>
    <rPh sb="0" eb="1">
      <t>ユウ</t>
    </rPh>
    <phoneticPr fontId="1"/>
  </si>
  <si>
    <t>※欄が不足する場合は新規のシートを作成ください。</t>
    <rPh sb="10" eb="12">
      <t>シンキ</t>
    </rPh>
    <rPh sb="17" eb="19">
      <t>サクセイ</t>
    </rPh>
    <phoneticPr fontId="1"/>
  </si>
  <si>
    <t>助成対象貨物明細表</t>
    <rPh sb="6" eb="8">
      <t>メイサイ</t>
    </rPh>
    <rPh sb="8" eb="9">
      <t>ヒョウ</t>
    </rPh>
    <phoneticPr fontId="1"/>
  </si>
  <si>
    <t>港コード</t>
    <rPh sb="0" eb="1">
      <t>ミナト</t>
    </rPh>
    <phoneticPr fontId="1"/>
  </si>
  <si>
    <t>VNSGN</t>
    <phoneticPr fontId="1"/>
  </si>
  <si>
    <t>Hochiminh</t>
    <phoneticPr fontId="1"/>
  </si>
  <si>
    <t>Keelung</t>
    <phoneticPr fontId="1"/>
  </si>
  <si>
    <t>TWKEL</t>
    <phoneticPr fontId="1"/>
  </si>
  <si>
    <t>実績証明番号　：</t>
    <rPh sb="0" eb="2">
      <t>ジッセキ</t>
    </rPh>
    <rPh sb="2" eb="4">
      <t>ショウメイ</t>
    </rPh>
    <rPh sb="4" eb="6">
      <t>バンゴウ</t>
    </rPh>
    <phoneticPr fontId="1"/>
  </si>
  <si>
    <t>上記、実績貨物量で相違無いことを証明致します。</t>
    <rPh sb="0" eb="2">
      <t>ジョウキ</t>
    </rPh>
    <rPh sb="3" eb="5">
      <t>ジッセキ</t>
    </rPh>
    <rPh sb="5" eb="8">
      <t>カモツリョウ</t>
    </rPh>
    <rPh sb="9" eb="11">
      <t>ソウイ</t>
    </rPh>
    <rPh sb="11" eb="12">
      <t>ナ</t>
    </rPh>
    <rPh sb="16" eb="18">
      <t>ショウメイ</t>
    </rPh>
    <rPh sb="18" eb="19">
      <t>イタ</t>
    </rPh>
    <phoneticPr fontId="1"/>
  </si>
  <si>
    <t>伊万里国際コンテナターミナル(株)</t>
    <phoneticPr fontId="1"/>
  </si>
  <si>
    <t>金額（合計）</t>
    <rPh sb="0" eb="2">
      <t>キンガク</t>
    </rPh>
    <rPh sb="3" eb="5">
      <t>ゴウケイ</t>
    </rPh>
    <phoneticPr fontId="1"/>
  </si>
  <si>
    <t>Cai Lan</t>
  </si>
  <si>
    <t>Cai Lan</t>
    <phoneticPr fontId="1"/>
  </si>
  <si>
    <t>Cai Mep</t>
  </si>
  <si>
    <t>Cai Mep</t>
    <phoneticPr fontId="1"/>
  </si>
  <si>
    <t>Danang</t>
  </si>
  <si>
    <t>Danang</t>
    <phoneticPr fontId="1"/>
  </si>
  <si>
    <t>Haiphong</t>
  </si>
  <si>
    <t>Haiphong</t>
    <phoneticPr fontId="1"/>
  </si>
  <si>
    <t>Hochiminh</t>
  </si>
  <si>
    <t>Vung tau</t>
  </si>
  <si>
    <t>Vung tau</t>
    <phoneticPr fontId="1"/>
  </si>
  <si>
    <t>Bintulu</t>
  </si>
  <si>
    <t>Bintulu</t>
    <phoneticPr fontId="1"/>
  </si>
  <si>
    <t>Kota Kinabalu</t>
  </si>
  <si>
    <t>Kota Kinabalu</t>
    <phoneticPr fontId="1"/>
  </si>
  <si>
    <t>Kuantan</t>
  </si>
  <si>
    <t>Kuantan</t>
    <phoneticPr fontId="1"/>
  </si>
  <si>
    <t>Kuching</t>
  </si>
  <si>
    <t>Kuching</t>
    <phoneticPr fontId="1"/>
  </si>
  <si>
    <t>Labuan</t>
  </si>
  <si>
    <t>Labuan</t>
    <phoneticPr fontId="1"/>
  </si>
  <si>
    <t>Miri</t>
  </si>
  <si>
    <t>Miri</t>
    <phoneticPr fontId="1"/>
  </si>
  <si>
    <t>Pasir Gudang</t>
  </si>
  <si>
    <t>Pasir Gudang</t>
    <phoneticPr fontId="1"/>
  </si>
  <si>
    <t>Penang</t>
  </si>
  <si>
    <t>Penang</t>
    <phoneticPr fontId="1"/>
  </si>
  <si>
    <t>Port Kelang</t>
  </si>
  <si>
    <t>Port Kelang</t>
    <phoneticPr fontId="1"/>
  </si>
  <si>
    <t>Sandakan</t>
  </si>
  <si>
    <t>Sandakan</t>
    <phoneticPr fontId="1"/>
  </si>
  <si>
    <t>Sibu</t>
  </si>
  <si>
    <t>Sibu</t>
    <phoneticPr fontId="1"/>
  </si>
  <si>
    <t>Tanjung Pelepas</t>
  </si>
  <si>
    <t>Tanjung Pelepas</t>
    <phoneticPr fontId="1"/>
  </si>
  <si>
    <t>Tawau</t>
  </si>
  <si>
    <t>Tawau</t>
    <phoneticPr fontId="1"/>
  </si>
  <si>
    <t>Bangkok</t>
  </si>
  <si>
    <t>Bangkok</t>
    <phoneticPr fontId="1"/>
  </si>
  <si>
    <t>Laem Chabang</t>
  </si>
  <si>
    <t>Laem Chabang</t>
    <phoneticPr fontId="1"/>
  </si>
  <si>
    <t>Lat Krabang</t>
  </si>
  <si>
    <t>Lat Krabang</t>
    <phoneticPr fontId="1"/>
  </si>
  <si>
    <t>Balikpapan</t>
  </si>
  <si>
    <t>Balikpapan</t>
    <phoneticPr fontId="1"/>
  </si>
  <si>
    <t>Banjarmasin</t>
  </si>
  <si>
    <t>Banjarmasin</t>
    <phoneticPr fontId="1"/>
  </si>
  <si>
    <t>Batam</t>
  </si>
  <si>
    <t>Batam</t>
    <phoneticPr fontId="1"/>
  </si>
  <si>
    <t>Belawan</t>
  </si>
  <si>
    <t>Belawan</t>
    <phoneticPr fontId="1"/>
  </si>
  <si>
    <t>Jakarta</t>
  </si>
  <si>
    <t>Jakarta</t>
    <phoneticPr fontId="1"/>
  </si>
  <si>
    <t>Palembang</t>
  </si>
  <si>
    <t>Palembang</t>
    <phoneticPr fontId="1"/>
  </si>
  <si>
    <t>Panjang</t>
  </si>
  <si>
    <t>Panjang</t>
    <phoneticPr fontId="1"/>
  </si>
  <si>
    <t>Pekanbaru</t>
  </si>
  <si>
    <t>Pekanbaru</t>
    <phoneticPr fontId="1"/>
  </si>
  <si>
    <t>Perawang</t>
  </si>
  <si>
    <t>Perawang</t>
    <phoneticPr fontId="1"/>
  </si>
  <si>
    <t>Pontianak</t>
  </si>
  <si>
    <t>Pontianak</t>
    <phoneticPr fontId="1"/>
  </si>
  <si>
    <t>Semarang</t>
  </si>
  <si>
    <t>Semarang</t>
    <phoneticPr fontId="1"/>
  </si>
  <si>
    <t>Surabaya</t>
  </si>
  <si>
    <t>Surabaya</t>
    <phoneticPr fontId="1"/>
  </si>
  <si>
    <t>Cagayan de Oro</t>
  </si>
  <si>
    <t>Cagayan de Oro</t>
    <phoneticPr fontId="1"/>
  </si>
  <si>
    <t>Cebu</t>
  </si>
  <si>
    <t>Cebu</t>
    <phoneticPr fontId="1"/>
  </si>
  <si>
    <t>Davao</t>
  </si>
  <si>
    <t>Davao</t>
    <phoneticPr fontId="1"/>
  </si>
  <si>
    <t>General santos/Dadiangas</t>
  </si>
  <si>
    <t>General santos/Dadiangas</t>
    <phoneticPr fontId="1"/>
  </si>
  <si>
    <t>Manila</t>
  </si>
  <si>
    <t>Manila</t>
    <phoneticPr fontId="1"/>
  </si>
  <si>
    <t>Subic Bay</t>
  </si>
  <si>
    <t>Subic Bay</t>
    <phoneticPr fontId="1"/>
  </si>
  <si>
    <t>Yangon</t>
  </si>
  <si>
    <t>Yangon</t>
    <phoneticPr fontId="1"/>
  </si>
  <si>
    <t>Thilawa</t>
    <phoneticPr fontId="1"/>
  </si>
  <si>
    <t>Sihanoukville</t>
    <phoneticPr fontId="1"/>
  </si>
  <si>
    <t>Phnom Penh</t>
  </si>
  <si>
    <t>Phnom Penh</t>
    <phoneticPr fontId="1"/>
  </si>
  <si>
    <t>Any destination</t>
  </si>
  <si>
    <t>Muara</t>
    <phoneticPr fontId="1"/>
  </si>
  <si>
    <t>Kuala Belait</t>
    <phoneticPr fontId="1"/>
  </si>
  <si>
    <t>Singapore</t>
  </si>
  <si>
    <t>Singapore</t>
    <phoneticPr fontId="1"/>
  </si>
  <si>
    <t>Keelung</t>
  </si>
  <si>
    <t>Keelung</t>
    <phoneticPr fontId="1"/>
  </si>
  <si>
    <t>Kaohsiung</t>
  </si>
  <si>
    <t>Kaohsiung</t>
    <phoneticPr fontId="1"/>
  </si>
  <si>
    <t>Taichung</t>
  </si>
  <si>
    <t>Taichung</t>
    <phoneticPr fontId="1"/>
  </si>
  <si>
    <t>Mailiao</t>
    <phoneticPr fontId="1"/>
  </si>
  <si>
    <t>Port name</t>
    <phoneticPr fontId="1"/>
  </si>
  <si>
    <t>Port code</t>
    <phoneticPr fontId="1"/>
  </si>
  <si>
    <t>Country</t>
    <phoneticPr fontId="1"/>
  </si>
  <si>
    <t>Vietnam</t>
    <phoneticPr fontId="1"/>
  </si>
  <si>
    <t>Malaysia</t>
    <phoneticPr fontId="1"/>
  </si>
  <si>
    <t>Thai</t>
    <phoneticPr fontId="1"/>
  </si>
  <si>
    <t>Indonesia</t>
    <phoneticPr fontId="1"/>
  </si>
  <si>
    <t>Philippines</t>
    <phoneticPr fontId="1"/>
  </si>
  <si>
    <t>Myanmar</t>
    <phoneticPr fontId="1"/>
  </si>
  <si>
    <t>Laos</t>
    <phoneticPr fontId="1"/>
  </si>
  <si>
    <t>Cambodia</t>
    <phoneticPr fontId="1"/>
  </si>
  <si>
    <t>Brunei</t>
    <phoneticPr fontId="1"/>
  </si>
  <si>
    <t>Singapore</t>
    <phoneticPr fontId="1"/>
  </si>
  <si>
    <t>Taiwan</t>
    <phoneticPr fontId="1"/>
  </si>
  <si>
    <t>VNCLN</t>
    <phoneticPr fontId="1"/>
  </si>
  <si>
    <t>VNDAD</t>
    <phoneticPr fontId="1"/>
  </si>
  <si>
    <t>VNHPH</t>
    <phoneticPr fontId="1"/>
  </si>
  <si>
    <t>VNVUT</t>
    <phoneticPr fontId="1"/>
  </si>
  <si>
    <t>MYBTU</t>
    <phoneticPr fontId="1"/>
  </si>
  <si>
    <t>MYBKI</t>
    <phoneticPr fontId="1"/>
  </si>
  <si>
    <t>MYKUA</t>
    <phoneticPr fontId="1"/>
  </si>
  <si>
    <t>MYKCH</t>
    <phoneticPr fontId="1"/>
  </si>
  <si>
    <t>MYLBU</t>
    <phoneticPr fontId="1"/>
  </si>
  <si>
    <t>MYMYY</t>
    <phoneticPr fontId="1"/>
  </si>
  <si>
    <t>MYPGU</t>
    <phoneticPr fontId="1"/>
  </si>
  <si>
    <t>MYPEN</t>
    <phoneticPr fontId="1"/>
  </si>
  <si>
    <t>MYPKG</t>
    <phoneticPr fontId="1"/>
  </si>
  <si>
    <t>MYSDK</t>
    <phoneticPr fontId="1"/>
  </si>
  <si>
    <t>MYSBW</t>
    <phoneticPr fontId="1"/>
  </si>
  <si>
    <t>MYTPP</t>
    <phoneticPr fontId="1"/>
  </si>
  <si>
    <t>MYTWU</t>
    <phoneticPr fontId="1"/>
  </si>
  <si>
    <t>THBKK</t>
    <phoneticPr fontId="1"/>
  </si>
  <si>
    <t>THLCH</t>
    <phoneticPr fontId="1"/>
  </si>
  <si>
    <t>THLKR</t>
    <phoneticPr fontId="1"/>
  </si>
  <si>
    <t>IDBPN</t>
    <phoneticPr fontId="1"/>
  </si>
  <si>
    <t>IDBDJ</t>
    <phoneticPr fontId="1"/>
  </si>
  <si>
    <t>IDBTM</t>
    <phoneticPr fontId="1"/>
  </si>
  <si>
    <t>IDBLW</t>
    <phoneticPr fontId="1"/>
  </si>
  <si>
    <t>IDJKT</t>
    <phoneticPr fontId="1"/>
  </si>
  <si>
    <t>IDPLM</t>
    <phoneticPr fontId="1"/>
  </si>
  <si>
    <t>IDPNJ</t>
    <phoneticPr fontId="1"/>
  </si>
  <si>
    <t>IDPKU</t>
    <phoneticPr fontId="1"/>
  </si>
  <si>
    <t>IDPER</t>
    <phoneticPr fontId="1"/>
  </si>
  <si>
    <t>IDPNK</t>
    <phoneticPr fontId="1"/>
  </si>
  <si>
    <t>IDSRG</t>
    <phoneticPr fontId="1"/>
  </si>
  <si>
    <t>IDSUB</t>
    <phoneticPr fontId="1"/>
  </si>
  <si>
    <t>PHCGY</t>
    <phoneticPr fontId="1"/>
  </si>
  <si>
    <t>PHCEB</t>
    <phoneticPr fontId="1"/>
  </si>
  <si>
    <t>PHDVO</t>
    <phoneticPr fontId="1"/>
  </si>
  <si>
    <t>PHGES</t>
    <phoneticPr fontId="1"/>
  </si>
  <si>
    <t>PHMNL</t>
    <phoneticPr fontId="1"/>
  </si>
  <si>
    <t>PHSFS</t>
    <phoneticPr fontId="1"/>
  </si>
  <si>
    <t>No port</t>
    <phoneticPr fontId="1"/>
  </si>
  <si>
    <t>MMRGN</t>
    <phoneticPr fontId="1"/>
  </si>
  <si>
    <t>Thilawa</t>
    <phoneticPr fontId="1"/>
  </si>
  <si>
    <t>Sihanoukville</t>
    <phoneticPr fontId="1"/>
  </si>
  <si>
    <t>KHKOS</t>
    <phoneticPr fontId="1"/>
  </si>
  <si>
    <t>KHPNH</t>
    <phoneticPr fontId="1"/>
  </si>
  <si>
    <t>Muara</t>
    <phoneticPr fontId="1"/>
  </si>
  <si>
    <t>BNMUA</t>
    <phoneticPr fontId="1"/>
  </si>
  <si>
    <t>BNKUB</t>
    <phoneticPr fontId="1"/>
  </si>
  <si>
    <t>Kuala Belait</t>
    <phoneticPr fontId="1"/>
  </si>
  <si>
    <t>SGSIN</t>
    <phoneticPr fontId="1"/>
  </si>
  <si>
    <t>TWKHH</t>
    <phoneticPr fontId="1"/>
  </si>
  <si>
    <t>TWTXG</t>
    <phoneticPr fontId="1"/>
  </si>
  <si>
    <t>Mailiao</t>
    <phoneticPr fontId="1"/>
  </si>
  <si>
    <t>TWMLI</t>
    <phoneticPr fontId="1"/>
  </si>
  <si>
    <t>Any ASEAN port</t>
    <phoneticPr fontId="1"/>
  </si>
  <si>
    <t>VNTCT</t>
    <phoneticPr fontId="1"/>
  </si>
  <si>
    <t>事業者名（荷主名）：</t>
    <rPh sb="0" eb="3">
      <t>ジギョウシャ</t>
    </rPh>
    <rPh sb="3" eb="4">
      <t>メイ</t>
    </rPh>
    <rPh sb="5" eb="8">
      <t>ニヌシメイ</t>
    </rPh>
    <phoneticPr fontId="1"/>
  </si>
  <si>
    <t>法人番号（13桁）　：</t>
    <rPh sb="0" eb="4">
      <t>ホウジンバンゴウ</t>
    </rPh>
    <rPh sb="7" eb="8">
      <t>ケタ</t>
    </rPh>
    <phoneticPr fontId="1"/>
  </si>
  <si>
    <t>港コード</t>
    <phoneticPr fontId="1"/>
  </si>
  <si>
    <t>Other</t>
    <phoneticPr fontId="1"/>
  </si>
  <si>
    <t>Other</t>
    <phoneticPr fontId="1"/>
  </si>
  <si>
    <t>OTH</t>
    <phoneticPr fontId="1"/>
  </si>
  <si>
    <t>輸出入合計</t>
  </si>
  <si>
    <t xml:space="preserve">【    </t>
    <phoneticPr fontId="1"/>
  </si>
  <si>
    <t>年</t>
    <phoneticPr fontId="1"/>
  </si>
  <si>
    <t>月分実績】</t>
    <phoneticPr fontId="1"/>
  </si>
  <si>
    <t>代表取締役社長</t>
    <phoneticPr fontId="1"/>
  </si>
  <si>
    <t>印</t>
    <rPh sb="0" eb="1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</si>
</sst>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UD デジタル 教科書体 N-R"/>
      <family val="1"/>
      <charset val="128"/>
    </font>
    <font>
      <sz val="11"/>
      <color theme="1"/>
      <name val="UD デジタル 教科書体 N-R"/>
      <family val="1"/>
      <charset val="128"/>
    </font>
    <font>
      <b/>
      <sz val="12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b/>
      <sz val="16"/>
      <color theme="1"/>
      <name val="UD デジタル 教科書体 N-R"/>
      <family val="1"/>
      <charset val="128"/>
    </font>
    <font>
      <b/>
      <sz val="18"/>
      <color theme="1"/>
      <name val="UD デジタル 教科書体 N-R"/>
      <family val="1"/>
      <charset val="128"/>
    </font>
    <font>
      <b/>
      <sz val="11"/>
      <color theme="1"/>
      <name val="UD デジタル 教科書体 N-R"/>
      <family val="1"/>
      <charset val="128"/>
    </font>
    <font>
      <sz val="16"/>
      <color theme="1"/>
      <name val="UD デジタル 教科書体 N-R"/>
      <family val="1"/>
      <charset val="128"/>
    </font>
    <font>
      <b/>
      <sz val="20"/>
      <color theme="1"/>
      <name val="UD デジタル 教科書体 N-R"/>
      <family val="1"/>
      <charset val="128"/>
    </font>
    <font>
      <b/>
      <u/>
      <sz val="18"/>
      <color theme="1"/>
      <name val="UD デジタル 教科書体 N-R"/>
      <family val="1"/>
      <charset val="128"/>
    </font>
    <font>
      <sz val="22"/>
      <color theme="1"/>
      <name val="UD デジタル 教科書体 N-R"/>
      <family val="1"/>
      <charset val="128"/>
    </font>
    <font>
      <sz val="20"/>
      <color theme="1"/>
      <name val="UD デジタル 教科書体 N-R"/>
      <family val="1"/>
      <charset val="128"/>
    </font>
    <font>
      <sz val="11"/>
      <color theme="1"/>
      <name val="Courier New"/>
      <family val="3"/>
    </font>
    <font>
      <b/>
      <sz val="28"/>
      <color theme="1"/>
      <name val="UD デジタル 教科書体 N-R"/>
      <family val="1"/>
      <charset val="128"/>
    </font>
    <font>
      <sz val="18"/>
      <color theme="1"/>
      <name val="UD デジタル 教科書体 N-R"/>
      <family val="1"/>
      <charset val="128"/>
    </font>
    <font>
      <b/>
      <sz val="14"/>
      <color theme="1"/>
      <name val="UD デジタル 教科書体 N-R"/>
      <family val="1"/>
      <charset val="128"/>
    </font>
    <font>
      <b/>
      <sz val="22"/>
      <color theme="1"/>
      <name val="UD デジタル 教科書体 N-R"/>
      <family val="1"/>
      <charset val="128"/>
    </font>
    <font>
      <u/>
      <sz val="18"/>
      <color theme="1"/>
      <name val="UD デジタル 教科書体 N-R"/>
      <family val="1"/>
      <charset val="128"/>
    </font>
    <font>
      <u/>
      <sz val="16"/>
      <color theme="1"/>
      <name val="UD デジタル 教科書体 N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176" fontId="5" fillId="0" borderId="4" xfId="0" applyNumberFormat="1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176" fontId="5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alignment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176" fontId="13" fillId="0" borderId="4" xfId="0" applyNumberFormat="1" applyFont="1" applyBorder="1" applyAlignment="1" applyProtection="1">
      <alignment horizontal="right" vertical="center" wrapText="1"/>
    </xf>
    <xf numFmtId="0" fontId="0" fillId="3" borderId="9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8" xfId="0" applyFill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14" fillId="0" borderId="11" xfId="0" applyFont="1" applyBorder="1">
      <alignment vertical="center"/>
    </xf>
    <xf numFmtId="0" fontId="14" fillId="0" borderId="12" xfId="0" applyFont="1" applyBorder="1">
      <alignment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vertical="center"/>
      <protection locked="0"/>
    </xf>
    <xf numFmtId="176" fontId="13" fillId="0" borderId="3" xfId="0" applyNumberFormat="1" applyFont="1" applyBorder="1" applyAlignment="1" applyProtection="1">
      <alignment horizontal="center" vertical="center" wrapText="1"/>
    </xf>
    <xf numFmtId="0" fontId="0" fillId="0" borderId="18" xfId="0" applyFill="1" applyBorder="1">
      <alignment vertical="center"/>
    </xf>
    <xf numFmtId="0" fontId="14" fillId="0" borderId="19" xfId="0" applyFont="1" applyFill="1" applyBorder="1">
      <alignment vertical="center"/>
    </xf>
    <xf numFmtId="0" fontId="0" fillId="0" borderId="20" xfId="0" applyFill="1" applyBorder="1">
      <alignment vertical="center"/>
    </xf>
    <xf numFmtId="0" fontId="4" fillId="2" borderId="25" xfId="0" applyFont="1" applyFill="1" applyBorder="1" applyAlignment="1" applyProtection="1">
      <alignment horizontal="center" vertical="center" wrapText="1"/>
    </xf>
    <xf numFmtId="176" fontId="13" fillId="0" borderId="26" xfId="0" applyNumberFormat="1" applyFont="1" applyFill="1" applyBorder="1" applyAlignment="1" applyProtection="1">
      <alignment horizontal="right" vertical="center"/>
    </xf>
    <xf numFmtId="176" fontId="13" fillId="0" borderId="28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2" fillId="0" borderId="17" xfId="0" applyFont="1" applyBorder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177" fontId="10" fillId="0" borderId="17" xfId="0" quotePrefix="1" applyNumberFormat="1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justify" vertical="center"/>
    </xf>
    <xf numFmtId="0" fontId="10" fillId="0" borderId="0" xfId="0" applyFont="1" applyAlignment="1" applyProtection="1">
      <alignment horizontal="left" vertical="center"/>
    </xf>
    <xf numFmtId="0" fontId="7" fillId="0" borderId="5" xfId="0" applyFont="1" applyBorder="1" applyAlignment="1" applyProtection="1">
      <alignment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Protection="1">
      <alignment vertical="center"/>
    </xf>
    <xf numFmtId="0" fontId="9" fillId="0" borderId="3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top"/>
    </xf>
    <xf numFmtId="0" fontId="10" fillId="3" borderId="4" xfId="0" applyFont="1" applyFill="1" applyBorder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16" fillId="2" borderId="3" xfId="0" applyFont="1" applyFill="1" applyBorder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shrinkToFit="1"/>
    </xf>
    <xf numFmtId="176" fontId="16" fillId="2" borderId="4" xfId="0" applyNumberFormat="1" applyFont="1" applyFill="1" applyBorder="1" applyAlignment="1" applyProtection="1">
      <alignment horizontal="right" vertical="center" shrinkToFit="1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  <protection locked="0"/>
    </xf>
    <xf numFmtId="176" fontId="16" fillId="0" borderId="4" xfId="0" applyNumberFormat="1" applyFont="1" applyBorder="1" applyAlignment="1" applyProtection="1">
      <alignment vertical="center" wrapText="1"/>
    </xf>
    <xf numFmtId="176" fontId="16" fillId="0" borderId="3" xfId="0" applyNumberFormat="1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 wrapText="1"/>
    </xf>
    <xf numFmtId="176" fontId="16" fillId="0" borderId="3" xfId="0" applyNumberFormat="1" applyFont="1" applyBorder="1" applyAlignment="1" applyProtection="1">
      <alignment horizontal="center" vertical="center" wrapText="1"/>
    </xf>
    <xf numFmtId="176" fontId="16" fillId="0" borderId="3" xfId="0" applyNumberFormat="1" applyFont="1" applyBorder="1" applyAlignment="1" applyProtection="1">
      <alignment horizontal="right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8" fillId="0" borderId="5" xfId="0" applyFont="1" applyBorder="1" applyAlignment="1" applyProtection="1">
      <alignment vertical="center"/>
    </xf>
    <xf numFmtId="177" fontId="9" fillId="0" borderId="0" xfId="0" applyNumberFormat="1" applyFont="1" applyAlignment="1" applyProtection="1">
      <alignment horizontal="left" vertical="center"/>
    </xf>
    <xf numFmtId="0" fontId="16" fillId="0" borderId="4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16" fillId="0" borderId="0" xfId="0" applyFont="1" applyProtection="1">
      <alignment vertical="center"/>
    </xf>
    <xf numFmtId="0" fontId="19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177" fontId="10" fillId="0" borderId="29" xfId="0" quotePrefix="1" applyNumberFormat="1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45"/>
  <sheetViews>
    <sheetView tabSelected="1" zoomScale="90" zoomScaleNormal="90" zoomScaleSheetLayoutView="70" workbookViewId="0">
      <selection activeCell="H11" sqref="H11"/>
    </sheetView>
  </sheetViews>
  <sheetFormatPr defaultRowHeight="15" x14ac:dyDescent="0.4"/>
  <cols>
    <col min="1" max="1" width="3.5" style="4" customWidth="1"/>
    <col min="2" max="2" width="6.625" style="4" customWidth="1"/>
    <col min="3" max="3" width="17.875" style="4" customWidth="1"/>
    <col min="4" max="4" width="18.25" style="4" customWidth="1"/>
    <col min="5" max="5" width="16.75" style="4" customWidth="1"/>
    <col min="6" max="6" width="21.375" style="4" customWidth="1"/>
    <col min="7" max="8" width="20.25" style="4" customWidth="1"/>
    <col min="9" max="9" width="15.625" style="4" customWidth="1"/>
    <col min="10" max="10" width="20.25" style="29" customWidth="1"/>
    <col min="11" max="11" width="22.875" style="4" customWidth="1"/>
    <col min="12" max="15" width="16.625" style="4" customWidth="1"/>
    <col min="16" max="16384" width="9" style="4"/>
  </cols>
  <sheetData>
    <row r="2" spans="2:15" ht="36" x14ac:dyDescent="0.4">
      <c r="B2" s="27" t="s">
        <v>35</v>
      </c>
      <c r="C2" s="28"/>
    </row>
    <row r="3" spans="2:15" ht="44.25" customHeight="1" x14ac:dyDescent="0.4">
      <c r="B3" s="30" t="s">
        <v>211</v>
      </c>
      <c r="C3" s="30"/>
      <c r="D3" s="30"/>
      <c r="E3" s="19"/>
      <c r="F3" s="31"/>
      <c r="G3" s="31"/>
      <c r="H3" s="31"/>
      <c r="I3" s="32"/>
      <c r="K3" s="33"/>
      <c r="L3" s="34"/>
      <c r="M3" s="34"/>
      <c r="N3" s="35"/>
      <c r="O3" s="36"/>
    </row>
    <row r="4" spans="2:15" ht="43.5" customHeight="1" x14ac:dyDescent="0.4">
      <c r="B4" s="30" t="s">
        <v>212</v>
      </c>
      <c r="C4" s="37"/>
      <c r="D4" s="37"/>
      <c r="E4" s="86"/>
      <c r="F4" s="86"/>
      <c r="G4" s="38"/>
      <c r="H4" s="30"/>
      <c r="I4" s="39"/>
      <c r="K4" s="33"/>
      <c r="L4" s="40"/>
      <c r="M4" s="40"/>
      <c r="N4" s="35"/>
      <c r="O4" s="36"/>
    </row>
    <row r="5" spans="2:15" x14ac:dyDescent="0.4">
      <c r="B5" s="41"/>
      <c r="C5" s="41"/>
    </row>
    <row r="6" spans="2:15" ht="35.25" customHeight="1" x14ac:dyDescent="0.4">
      <c r="B6" s="42" t="s">
        <v>218</v>
      </c>
      <c r="C6" s="59"/>
      <c r="D6" s="42" t="s">
        <v>219</v>
      </c>
      <c r="E6" s="59"/>
      <c r="F6" s="58" t="s">
        <v>220</v>
      </c>
    </row>
    <row r="7" spans="2:15" x14ac:dyDescent="0.4">
      <c r="B7" s="41"/>
      <c r="C7" s="41"/>
    </row>
    <row r="8" spans="2:15" ht="30" customHeight="1" thickBot="1" x14ac:dyDescent="0.45">
      <c r="B8" s="74" t="s">
        <v>2</v>
      </c>
      <c r="C8" s="43"/>
    </row>
    <row r="9" spans="2:15" ht="41.25" customHeight="1" thickBot="1" x14ac:dyDescent="0.45">
      <c r="B9" s="72" t="s">
        <v>0</v>
      </c>
      <c r="C9" s="73" t="s">
        <v>14</v>
      </c>
      <c r="D9" s="73" t="s">
        <v>3</v>
      </c>
      <c r="E9" s="73" t="s">
        <v>36</v>
      </c>
      <c r="F9" s="44" t="s">
        <v>8</v>
      </c>
      <c r="G9" s="73" t="s">
        <v>11</v>
      </c>
      <c r="H9" s="44" t="s">
        <v>4</v>
      </c>
      <c r="I9" s="73" t="s">
        <v>10</v>
      </c>
      <c r="J9" s="72" t="s">
        <v>13</v>
      </c>
      <c r="K9" s="73" t="s">
        <v>12</v>
      </c>
    </row>
    <row r="10" spans="2:15" ht="41.25" customHeight="1" thickBot="1" x14ac:dyDescent="0.45">
      <c r="B10" s="60" t="s">
        <v>5</v>
      </c>
      <c r="C10" s="61" t="s">
        <v>6</v>
      </c>
      <c r="D10" s="61" t="s">
        <v>38</v>
      </c>
      <c r="E10" s="61" t="s">
        <v>37</v>
      </c>
      <c r="F10" s="61" t="s">
        <v>7</v>
      </c>
      <c r="G10" s="61" t="s">
        <v>32</v>
      </c>
      <c r="H10" s="61" t="s">
        <v>7</v>
      </c>
      <c r="I10" s="62">
        <v>15000</v>
      </c>
      <c r="J10" s="60">
        <v>10</v>
      </c>
      <c r="K10" s="62">
        <f>I10*J10</f>
        <v>150000</v>
      </c>
    </row>
    <row r="11" spans="2:15" ht="41.25" customHeight="1" thickBot="1" x14ac:dyDescent="0.45">
      <c r="B11" s="60" t="s">
        <v>5</v>
      </c>
      <c r="C11" s="61" t="s">
        <v>9</v>
      </c>
      <c r="D11" s="61" t="s">
        <v>39</v>
      </c>
      <c r="E11" s="61" t="s">
        <v>40</v>
      </c>
      <c r="F11" s="61" t="s">
        <v>7</v>
      </c>
      <c r="G11" s="61" t="s">
        <v>27</v>
      </c>
      <c r="H11" s="61" t="s">
        <v>33</v>
      </c>
      <c r="I11" s="62">
        <v>22000</v>
      </c>
      <c r="J11" s="60">
        <v>10</v>
      </c>
      <c r="K11" s="62">
        <f>I11*J11</f>
        <v>220000</v>
      </c>
    </row>
    <row r="12" spans="2:15" s="45" customFormat="1" ht="41.25" customHeight="1" thickBot="1" x14ac:dyDescent="0.45">
      <c r="B12" s="63">
        <v>1</v>
      </c>
      <c r="C12" s="64"/>
      <c r="D12" s="64"/>
      <c r="E12" s="76" t="str">
        <f>IFERROR(VLOOKUP($D12,Port_code!$A$1:$B$54,2,FALSE),"")</f>
        <v/>
      </c>
      <c r="F12" s="64"/>
      <c r="G12" s="64"/>
      <c r="H12" s="64"/>
      <c r="I12" s="65" t="str">
        <f t="shared" ref="I12:I21" si="0">IF($F12="有","申請不可",IF(AND($G12="冷凍・冷蔵",$H12="有"),22000,IF(AND($G12="通常・特殊",$H12="有"),17000,IF(AND($G12="通常・特殊",$H12="無"),15000,IF(AND($G12="冷凍・冷蔵",$H12="無"),20000,"")))))</f>
        <v/>
      </c>
      <c r="J12" s="66"/>
      <c r="K12" s="65" t="str">
        <f>IFERROR(I12*J12,"")</f>
        <v/>
      </c>
    </row>
    <row r="13" spans="2:15" s="45" customFormat="1" ht="41.25" customHeight="1" thickBot="1" x14ac:dyDescent="0.45">
      <c r="B13" s="63">
        <v>2</v>
      </c>
      <c r="C13" s="64"/>
      <c r="D13" s="64"/>
      <c r="E13" s="76" t="str">
        <f>IFERROR(VLOOKUP($D13,Port_code!$A$1:$B$54,2,FALSE),"")</f>
        <v/>
      </c>
      <c r="F13" s="64"/>
      <c r="G13" s="64"/>
      <c r="H13" s="64"/>
      <c r="I13" s="65" t="str">
        <f t="shared" si="0"/>
        <v/>
      </c>
      <c r="J13" s="66"/>
      <c r="K13" s="65" t="str">
        <f t="shared" ref="K13:K21" si="1">IFERROR(I13*J13,"")</f>
        <v/>
      </c>
    </row>
    <row r="14" spans="2:15" s="45" customFormat="1" ht="41.25" customHeight="1" thickBot="1" x14ac:dyDescent="0.45">
      <c r="B14" s="63">
        <v>3</v>
      </c>
      <c r="C14" s="64"/>
      <c r="D14" s="64"/>
      <c r="E14" s="76" t="str">
        <f>IFERROR(VLOOKUP($D14,Port_code!$A$1:$B$54,2,FALSE),"")</f>
        <v/>
      </c>
      <c r="F14" s="64"/>
      <c r="G14" s="64"/>
      <c r="H14" s="64"/>
      <c r="I14" s="65" t="str">
        <f t="shared" si="0"/>
        <v/>
      </c>
      <c r="J14" s="66"/>
      <c r="K14" s="65" t="str">
        <f t="shared" si="1"/>
        <v/>
      </c>
    </row>
    <row r="15" spans="2:15" s="45" customFormat="1" ht="41.25" customHeight="1" thickBot="1" x14ac:dyDescent="0.45">
      <c r="B15" s="63">
        <v>4</v>
      </c>
      <c r="C15" s="64"/>
      <c r="D15" s="64"/>
      <c r="E15" s="76" t="str">
        <f>IFERROR(VLOOKUP($D15,Port_code!$A$1:$B$54,2,FALSE),"")</f>
        <v/>
      </c>
      <c r="F15" s="64"/>
      <c r="G15" s="64"/>
      <c r="H15" s="64"/>
      <c r="I15" s="65" t="str">
        <f t="shared" si="0"/>
        <v/>
      </c>
      <c r="J15" s="66"/>
      <c r="K15" s="65" t="str">
        <f t="shared" si="1"/>
        <v/>
      </c>
    </row>
    <row r="16" spans="2:15" s="45" customFormat="1" ht="41.25" customHeight="1" thickBot="1" x14ac:dyDescent="0.45">
      <c r="B16" s="63">
        <v>5</v>
      </c>
      <c r="C16" s="64"/>
      <c r="D16" s="64"/>
      <c r="E16" s="76" t="str">
        <f>IFERROR(VLOOKUP($D16,Port_code!$A$1:$B$54,2,FALSE),"")</f>
        <v/>
      </c>
      <c r="F16" s="64"/>
      <c r="G16" s="64"/>
      <c r="H16" s="64"/>
      <c r="I16" s="65" t="str">
        <f t="shared" si="0"/>
        <v/>
      </c>
      <c r="J16" s="66"/>
      <c r="K16" s="65" t="str">
        <f t="shared" si="1"/>
        <v/>
      </c>
    </row>
    <row r="17" spans="2:11" s="45" customFormat="1" ht="41.25" customHeight="1" thickBot="1" x14ac:dyDescent="0.45">
      <c r="B17" s="63">
        <v>6</v>
      </c>
      <c r="C17" s="64"/>
      <c r="D17" s="64"/>
      <c r="E17" s="76" t="str">
        <f>IFERROR(VLOOKUP($D17,Port_code!$A$1:$B$54,2,FALSE),"")</f>
        <v/>
      </c>
      <c r="F17" s="64"/>
      <c r="G17" s="64"/>
      <c r="H17" s="64"/>
      <c r="I17" s="65" t="str">
        <f t="shared" si="0"/>
        <v/>
      </c>
      <c r="J17" s="66"/>
      <c r="K17" s="65" t="str">
        <f t="shared" si="1"/>
        <v/>
      </c>
    </row>
    <row r="18" spans="2:11" s="45" customFormat="1" ht="41.25" customHeight="1" thickBot="1" x14ac:dyDescent="0.45">
      <c r="B18" s="63">
        <v>7</v>
      </c>
      <c r="C18" s="64"/>
      <c r="D18" s="64"/>
      <c r="E18" s="76" t="str">
        <f>IFERROR(VLOOKUP($D18,Port_code!$A$1:$B$54,2,FALSE),"")</f>
        <v/>
      </c>
      <c r="F18" s="64"/>
      <c r="G18" s="64"/>
      <c r="H18" s="64"/>
      <c r="I18" s="65" t="str">
        <f t="shared" si="0"/>
        <v/>
      </c>
      <c r="J18" s="66"/>
      <c r="K18" s="65" t="str">
        <f t="shared" si="1"/>
        <v/>
      </c>
    </row>
    <row r="19" spans="2:11" s="45" customFormat="1" ht="41.25" customHeight="1" thickBot="1" x14ac:dyDescent="0.45">
      <c r="B19" s="63">
        <v>8</v>
      </c>
      <c r="C19" s="64"/>
      <c r="D19" s="64"/>
      <c r="E19" s="76" t="str">
        <f>IFERROR(VLOOKUP($D19,Port_code!$A$1:$B$54,2,FALSE),"")</f>
        <v/>
      </c>
      <c r="F19" s="64"/>
      <c r="G19" s="64"/>
      <c r="H19" s="64"/>
      <c r="I19" s="65" t="str">
        <f t="shared" si="0"/>
        <v/>
      </c>
      <c r="J19" s="66"/>
      <c r="K19" s="65" t="str">
        <f t="shared" si="1"/>
        <v/>
      </c>
    </row>
    <row r="20" spans="2:11" s="45" customFormat="1" ht="41.25" customHeight="1" thickBot="1" x14ac:dyDescent="0.45">
      <c r="B20" s="63">
        <v>9</v>
      </c>
      <c r="C20" s="64"/>
      <c r="D20" s="64"/>
      <c r="E20" s="76" t="str">
        <f>IFERROR(VLOOKUP($D20,Port_code!$A$1:$B$54,2,FALSE),"")</f>
        <v/>
      </c>
      <c r="F20" s="64"/>
      <c r="G20" s="64"/>
      <c r="H20" s="64"/>
      <c r="I20" s="65" t="str">
        <f t="shared" si="0"/>
        <v/>
      </c>
      <c r="J20" s="66"/>
      <c r="K20" s="65" t="str">
        <f t="shared" si="1"/>
        <v/>
      </c>
    </row>
    <row r="21" spans="2:11" s="45" customFormat="1" ht="41.25" customHeight="1" thickBot="1" x14ac:dyDescent="0.45">
      <c r="B21" s="63">
        <v>10</v>
      </c>
      <c r="C21" s="64"/>
      <c r="D21" s="64"/>
      <c r="E21" s="76" t="str">
        <f>IFERROR(VLOOKUP($D21,Port_code!$A$1:$B$54,2,FALSE),"")</f>
        <v/>
      </c>
      <c r="F21" s="64"/>
      <c r="G21" s="64"/>
      <c r="H21" s="64"/>
      <c r="I21" s="65" t="str">
        <f t="shared" si="0"/>
        <v/>
      </c>
      <c r="J21" s="66"/>
      <c r="K21" s="65" t="str">
        <f t="shared" si="1"/>
        <v/>
      </c>
    </row>
    <row r="22" spans="2:11" ht="41.25" customHeight="1" thickBot="1" x14ac:dyDescent="0.45">
      <c r="B22" s="63" t="s">
        <v>1</v>
      </c>
      <c r="C22" s="67"/>
      <c r="D22" s="68"/>
      <c r="E22" s="68"/>
      <c r="F22" s="68"/>
      <c r="G22" s="68"/>
      <c r="H22" s="68"/>
      <c r="I22" s="69"/>
      <c r="J22" s="70">
        <f>SUM(J12:J21)</f>
        <v>0</v>
      </c>
      <c r="K22" s="71">
        <f>SUM(K12:K21)</f>
        <v>0</v>
      </c>
    </row>
    <row r="23" spans="2:11" ht="21" x14ac:dyDescent="0.4">
      <c r="B23" s="75" t="s">
        <v>34</v>
      </c>
      <c r="C23" s="41"/>
    </row>
    <row r="24" spans="2:11" x14ac:dyDescent="0.4">
      <c r="C24" s="41"/>
    </row>
    <row r="25" spans="2:11" ht="30" customHeight="1" thickBot="1" x14ac:dyDescent="0.45">
      <c r="B25" s="74" t="s">
        <v>28</v>
      </c>
      <c r="C25" s="43"/>
    </row>
    <row r="26" spans="2:11" ht="41.25" customHeight="1" thickBot="1" x14ac:dyDescent="0.45">
      <c r="B26" s="17" t="s">
        <v>0</v>
      </c>
      <c r="C26" s="5" t="s">
        <v>29</v>
      </c>
      <c r="D26" s="5" t="s">
        <v>30</v>
      </c>
      <c r="E26" s="5" t="s">
        <v>213</v>
      </c>
      <c r="F26" s="44" t="s">
        <v>31</v>
      </c>
      <c r="G26" s="5" t="s">
        <v>11</v>
      </c>
      <c r="H26" s="44" t="s">
        <v>4</v>
      </c>
      <c r="I26" s="5" t="s">
        <v>10</v>
      </c>
      <c r="J26" s="17" t="s">
        <v>13</v>
      </c>
      <c r="K26" s="5" t="s">
        <v>12</v>
      </c>
    </row>
    <row r="27" spans="2:11" s="45" customFormat="1" ht="41.25" customHeight="1" thickBot="1" x14ac:dyDescent="0.45">
      <c r="B27" s="18">
        <v>1</v>
      </c>
      <c r="C27" s="2"/>
      <c r="D27" s="2"/>
      <c r="E27" s="77" t="str">
        <f>IFERROR(VLOOKUP($D27,Port_code!$A$1:$B$54,2,FALSE),"")</f>
        <v/>
      </c>
      <c r="F27" s="2"/>
      <c r="G27" s="2"/>
      <c r="H27" s="2"/>
      <c r="I27" s="1" t="str">
        <f t="shared" ref="I27:I36" si="2">IF($F27="有","申請不可",IF(AND($G27="冷凍・冷蔵",$H27="有"),22000,IF(AND($G27="通常・特殊",$H27="有"),17000,IF(AND($G27="通常・特殊",$H27="無"),15000,IF(AND($G27="冷凍・冷蔵",$H27="無"),20000,"")))))</f>
        <v/>
      </c>
      <c r="J27" s="3"/>
      <c r="K27" s="1" t="str">
        <f t="shared" ref="K27:K36" si="3">IFERROR(I27*J27,"")</f>
        <v/>
      </c>
    </row>
    <row r="28" spans="2:11" s="45" customFormat="1" ht="41.25" customHeight="1" thickBot="1" x14ac:dyDescent="0.45">
      <c r="B28" s="18">
        <v>2</v>
      </c>
      <c r="C28" s="2"/>
      <c r="D28" s="2"/>
      <c r="E28" s="77" t="str">
        <f>IFERROR(VLOOKUP($D28,Port_code!$A$1:$B$54,2,FALSE),"")</f>
        <v/>
      </c>
      <c r="F28" s="2"/>
      <c r="G28" s="2"/>
      <c r="H28" s="2"/>
      <c r="I28" s="1" t="str">
        <f t="shared" si="2"/>
        <v/>
      </c>
      <c r="J28" s="3"/>
      <c r="K28" s="1" t="str">
        <f t="shared" si="3"/>
        <v/>
      </c>
    </row>
    <row r="29" spans="2:11" s="45" customFormat="1" ht="41.25" customHeight="1" thickBot="1" x14ac:dyDescent="0.45">
      <c r="B29" s="18">
        <v>3</v>
      </c>
      <c r="C29" s="2"/>
      <c r="D29" s="2"/>
      <c r="E29" s="77" t="str">
        <f>IFERROR(VLOOKUP($D29,Port_code!$A$1:$B$54,2,FALSE),"")</f>
        <v/>
      </c>
      <c r="F29" s="2"/>
      <c r="G29" s="2"/>
      <c r="H29" s="2"/>
      <c r="I29" s="1" t="str">
        <f t="shared" si="2"/>
        <v/>
      </c>
      <c r="J29" s="3"/>
      <c r="K29" s="1" t="str">
        <f t="shared" si="3"/>
        <v/>
      </c>
    </row>
    <row r="30" spans="2:11" s="45" customFormat="1" ht="41.25" customHeight="1" thickBot="1" x14ac:dyDescent="0.45">
      <c r="B30" s="18">
        <v>4</v>
      </c>
      <c r="C30" s="2"/>
      <c r="D30" s="2"/>
      <c r="E30" s="77" t="str">
        <f>IFERROR(VLOOKUP($D30,Port_code!$A$1:$B$54,2,FALSE),"")</f>
        <v/>
      </c>
      <c r="F30" s="2"/>
      <c r="G30" s="2"/>
      <c r="H30" s="2"/>
      <c r="I30" s="1" t="str">
        <f t="shared" si="2"/>
        <v/>
      </c>
      <c r="J30" s="3"/>
      <c r="K30" s="1" t="str">
        <f t="shared" si="3"/>
        <v/>
      </c>
    </row>
    <row r="31" spans="2:11" s="45" customFormat="1" ht="41.25" customHeight="1" thickBot="1" x14ac:dyDescent="0.45">
      <c r="B31" s="18">
        <v>5</v>
      </c>
      <c r="C31" s="2"/>
      <c r="D31" s="2"/>
      <c r="E31" s="77" t="str">
        <f>IFERROR(VLOOKUP($D31,Port_code!$A$1:$B$54,2,FALSE),"")</f>
        <v/>
      </c>
      <c r="F31" s="2"/>
      <c r="G31" s="2"/>
      <c r="H31" s="2"/>
      <c r="I31" s="1" t="str">
        <f t="shared" si="2"/>
        <v/>
      </c>
      <c r="J31" s="3"/>
      <c r="K31" s="1" t="str">
        <f t="shared" si="3"/>
        <v/>
      </c>
    </row>
    <row r="32" spans="2:11" s="45" customFormat="1" ht="41.25" customHeight="1" thickBot="1" x14ac:dyDescent="0.45">
      <c r="B32" s="18">
        <v>6</v>
      </c>
      <c r="C32" s="2"/>
      <c r="D32" s="2"/>
      <c r="E32" s="77" t="str">
        <f>IFERROR(VLOOKUP($D32,Port_code!$A$1:$B$54,2,FALSE),"")</f>
        <v/>
      </c>
      <c r="F32" s="2"/>
      <c r="G32" s="2"/>
      <c r="H32" s="2"/>
      <c r="I32" s="1" t="str">
        <f t="shared" si="2"/>
        <v/>
      </c>
      <c r="J32" s="3"/>
      <c r="K32" s="1" t="str">
        <f t="shared" si="3"/>
        <v/>
      </c>
    </row>
    <row r="33" spans="2:11" s="45" customFormat="1" ht="41.25" customHeight="1" thickBot="1" x14ac:dyDescent="0.45">
      <c r="B33" s="18">
        <v>7</v>
      </c>
      <c r="C33" s="2"/>
      <c r="D33" s="2"/>
      <c r="E33" s="77" t="str">
        <f>IFERROR(VLOOKUP($D33,Port_code!$A$1:$B$54,2,FALSE),"")</f>
        <v/>
      </c>
      <c r="F33" s="2"/>
      <c r="G33" s="2"/>
      <c r="H33" s="2"/>
      <c r="I33" s="1" t="str">
        <f t="shared" si="2"/>
        <v/>
      </c>
      <c r="J33" s="3"/>
      <c r="K33" s="1" t="str">
        <f t="shared" si="3"/>
        <v/>
      </c>
    </row>
    <row r="34" spans="2:11" s="45" customFormat="1" ht="41.25" customHeight="1" thickBot="1" x14ac:dyDescent="0.45">
      <c r="B34" s="18">
        <v>8</v>
      </c>
      <c r="C34" s="2"/>
      <c r="D34" s="2"/>
      <c r="E34" s="77" t="str">
        <f>IFERROR(VLOOKUP($D34,Port_code!$A$1:$B$54,2,FALSE),"")</f>
        <v/>
      </c>
      <c r="F34" s="2"/>
      <c r="G34" s="2"/>
      <c r="H34" s="2"/>
      <c r="I34" s="1" t="str">
        <f t="shared" si="2"/>
        <v/>
      </c>
      <c r="J34" s="3"/>
      <c r="K34" s="1" t="str">
        <f t="shared" si="3"/>
        <v/>
      </c>
    </row>
    <row r="35" spans="2:11" s="45" customFormat="1" ht="41.25" customHeight="1" thickBot="1" x14ac:dyDescent="0.45">
      <c r="B35" s="18">
        <v>9</v>
      </c>
      <c r="C35" s="2"/>
      <c r="D35" s="2"/>
      <c r="E35" s="77" t="str">
        <f>IFERROR(VLOOKUP($D35,Port_code!$A$1:$B$54,2,FALSE),"")</f>
        <v/>
      </c>
      <c r="F35" s="2"/>
      <c r="G35" s="2"/>
      <c r="H35" s="2"/>
      <c r="I35" s="1" t="str">
        <f t="shared" si="2"/>
        <v/>
      </c>
      <c r="J35" s="3"/>
      <c r="K35" s="1" t="str">
        <f t="shared" si="3"/>
        <v/>
      </c>
    </row>
    <row r="36" spans="2:11" s="45" customFormat="1" ht="41.25" customHeight="1" thickBot="1" x14ac:dyDescent="0.45">
      <c r="B36" s="18">
        <v>10</v>
      </c>
      <c r="C36" s="2"/>
      <c r="D36" s="2"/>
      <c r="E36" s="77" t="str">
        <f>IFERROR(VLOOKUP($D36,Port_code!$A$1:$B$54,2,FALSE),"")</f>
        <v/>
      </c>
      <c r="F36" s="2"/>
      <c r="G36" s="2"/>
      <c r="H36" s="2"/>
      <c r="I36" s="1" t="str">
        <f t="shared" si="2"/>
        <v/>
      </c>
      <c r="J36" s="3"/>
      <c r="K36" s="1" t="str">
        <f t="shared" si="3"/>
        <v/>
      </c>
    </row>
    <row r="37" spans="2:11" ht="41.25" customHeight="1" thickBot="1" x14ac:dyDescent="0.45">
      <c r="B37" s="46" t="s">
        <v>1</v>
      </c>
      <c r="C37" s="47"/>
      <c r="D37" s="48"/>
      <c r="E37" s="48"/>
      <c r="F37" s="48"/>
      <c r="G37" s="48"/>
      <c r="H37" s="48"/>
      <c r="I37" s="6"/>
      <c r="J37" s="20">
        <f>SUM(J27:J36)</f>
        <v>0</v>
      </c>
      <c r="K37" s="7">
        <f>SUM(K27:K36)</f>
        <v>0</v>
      </c>
    </row>
    <row r="38" spans="2:11" ht="21.75" thickBot="1" x14ac:dyDescent="0.45">
      <c r="B38" s="75" t="s">
        <v>34</v>
      </c>
    </row>
    <row r="39" spans="2:11" ht="18.75" customHeight="1" x14ac:dyDescent="0.4">
      <c r="B39" s="49"/>
      <c r="C39" s="50"/>
      <c r="D39" s="50"/>
      <c r="E39" s="50"/>
      <c r="F39" s="50"/>
      <c r="G39" s="50"/>
      <c r="H39" s="50"/>
      <c r="I39" s="51"/>
      <c r="J39" s="52" t="s">
        <v>13</v>
      </c>
      <c r="K39" s="24" t="s">
        <v>44</v>
      </c>
    </row>
    <row r="40" spans="2:11" ht="35.25" customHeight="1" thickBot="1" x14ac:dyDescent="0.45">
      <c r="B40" s="53"/>
      <c r="C40" s="54"/>
      <c r="D40" s="54"/>
      <c r="E40" s="54"/>
      <c r="F40" s="55" t="s">
        <v>217</v>
      </c>
      <c r="G40" s="54"/>
      <c r="H40" s="54"/>
      <c r="I40" s="56"/>
      <c r="J40" s="26">
        <f>SUM(J22,J37)</f>
        <v>0</v>
      </c>
      <c r="K40" s="25">
        <f>SUM(K22,K37)</f>
        <v>0</v>
      </c>
    </row>
    <row r="42" spans="2:11" s="57" customFormat="1" ht="35.1" customHeight="1" x14ac:dyDescent="0.4">
      <c r="B42" s="78" t="s">
        <v>43</v>
      </c>
      <c r="C42" s="79"/>
      <c r="J42" s="80"/>
    </row>
    <row r="43" spans="2:11" s="57" customFormat="1" ht="35.1" customHeight="1" x14ac:dyDescent="0.4">
      <c r="B43" s="78" t="s">
        <v>221</v>
      </c>
      <c r="C43" s="79"/>
      <c r="D43" s="81"/>
      <c r="E43" s="81"/>
      <c r="F43" s="57" t="s">
        <v>222</v>
      </c>
      <c r="J43" s="80"/>
    </row>
    <row r="44" spans="2:11" s="57" customFormat="1" ht="35.1" customHeight="1" x14ac:dyDescent="0.4">
      <c r="B44" s="82" t="s">
        <v>41</v>
      </c>
      <c r="D44" s="83"/>
      <c r="E44" s="84"/>
      <c r="J44" s="80"/>
    </row>
    <row r="45" spans="2:11" s="57" customFormat="1" ht="35.1" customHeight="1" x14ac:dyDescent="0.4">
      <c r="B45" s="78" t="s">
        <v>42</v>
      </c>
      <c r="C45" s="85"/>
      <c r="D45" s="85"/>
      <c r="E45" s="85"/>
      <c r="F45" s="85"/>
      <c r="G45" s="85"/>
      <c r="H45" s="85"/>
      <c r="I45" s="85"/>
      <c r="J45" s="85"/>
      <c r="K45" s="85"/>
    </row>
  </sheetData>
  <sheetProtection selectLockedCells="1"/>
  <protectedRanges>
    <protectedRange algorithmName="SHA-512" hashValue="LsUOoAKPEup/8vE3S3lwsXigUM7C23XnHXQiZRf+dhNuEUjix7oc1GZUWTk0Tz8wGCZocTzxHscDOhBfD3pWfQ==" saltValue="zAEGcciUciYKyGOZCdtRsQ==" spinCount="100000" sqref="G2:H21 E2:F2 E3:E4 C1:H1 C2:D21 E5:F21 C22:H1048576 J1:J1048576" name="範囲1"/>
  </protectedRanges>
  <mergeCells count="1">
    <mergeCell ref="E4:F4"/>
  </mergeCells>
  <phoneticPr fontId="1"/>
  <dataValidations count="14">
    <dataValidation type="list" allowBlank="1" showInputMessage="1" showErrorMessage="1" sqref="F12:F21 F27:F36" xr:uid="{00000000-0002-0000-0000-000000000000}">
      <formula1>"有, 無"</formula1>
    </dataValidation>
    <dataValidation type="list" allowBlank="1" showInputMessage="1" showErrorMessage="1" sqref="G12:G21 G27:G36" xr:uid="{00000000-0002-0000-0000-000001000000}">
      <formula1>"通常・特殊, 冷凍・冷蔵"</formula1>
    </dataValidation>
    <dataValidation type="list" allowBlank="1" showInputMessage="1" showErrorMessage="1" sqref="H12:H21 H27:H36" xr:uid="{00000000-0002-0000-0000-000002000000}">
      <formula1>"有,無"</formula1>
    </dataValidation>
    <dataValidation type="textLength" operator="equal" allowBlank="1" showInputMessage="1" showErrorMessage="1" promptTitle="法人番号について" prompt="13桁の数字を入力してください_x000a_" sqref="H4" xr:uid="{00000000-0002-0000-0000-000003000000}">
      <formula1>13</formula1>
    </dataValidation>
    <dataValidation type="list" allowBlank="1" showInputMessage="1" showErrorMessage="1" sqref="D12:D21 D27:D36" xr:uid="{00000000-0002-0000-0000-000004000000}">
      <formula1>INDIRECT(C12)</formula1>
    </dataValidation>
    <dataValidation type="list" allowBlank="1" showInputMessage="1" showErrorMessage="1" sqref="C13:C21" xr:uid="{00000000-0002-0000-0000-000005000000}">
      <formula1>国名</formula1>
    </dataValidation>
    <dataValidation type="whole" allowBlank="1" showInputMessage="1" showErrorMessage="1" errorTitle="月の入力エラー" error="1～12の数字を入力してください。_x000a_" promptTitle="申請月の入力" prompt="申請する月を数字で入力してください。_x000a_" sqref="E6" xr:uid="{0386529F-B365-4F3F-92E4-1BD1D64CBC67}">
      <formula1>1</formula1>
      <formula2>12</formula2>
    </dataValidation>
    <dataValidation allowBlank="1" showInputMessage="1" showErrorMessage="1" promptTitle="事業者名(荷主名)入力" prompt="申請される事業者名(荷主名)を入力お願いします。" sqref="E3" xr:uid="{3DF15671-4B8B-4477-AF12-DE7506066EF3}"/>
    <dataValidation type="whole" allowBlank="1" showInputMessage="1" showErrorMessage="1" errorTitle="西暦を入力" error="2022～2023の範囲で_x000a_西暦を入力してください。" promptTitle="西暦入力" prompt="助成金を申請する年を西暦で入力してください。" sqref="C6" xr:uid="{CE5C923D-232A-459E-8115-6F8972756B0F}">
      <formula1>2022</formula1>
      <formula2>2023</formula2>
    </dataValidation>
    <dataValidation type="textLength" operator="equal" allowBlank="1" showInputMessage="1" showErrorMessage="1" errorTitle="桁数が不一致" error="法人番号の桁数は13桁です。" promptTitle="法人番号入力" prompt="法人番号を13桁の数字で入力してください。_x000a_" sqref="E4:F4" xr:uid="{D6D42F7D-E64E-470E-BB9C-019D68EF05D7}">
      <formula1>13</formula1>
    </dataValidation>
    <dataValidation type="list" allowBlank="1" showInputMessage="1" showErrorMessage="1" promptTitle="仕向国" prompt="プルダウンから国名を選択してください。" sqref="C12" xr:uid="{19F4C0CC-1E33-4CBE-9AE7-47CEB1B38D51}">
      <formula1>国名</formula1>
    </dataValidation>
    <dataValidation allowBlank="1" showInputMessage="1" showErrorMessage="1" promptTitle="TEU数" prompt="輸出されたコンテナ数をTEU(20FT換算)で入力してください。" sqref="J12:J21" xr:uid="{3CE033A5-9D7F-4F7E-ADE0-3F5A6D74A228}"/>
    <dataValidation allowBlank="1" showInputMessage="1" showErrorMessage="1" promptTitle="輸入コンテナ数" prompt="輸入されたコンテナ数を(20FT換算)で入力してください。" sqref="J27:J36" xr:uid="{51A3E2A9-2B2D-46F0-8668-28B48991EFEC}"/>
    <dataValidation type="list" allowBlank="1" showInputMessage="1" showErrorMessage="1" promptTitle="仕出国入力" prompt="プルダウンから国名を選択してください。" sqref="C27:C36" xr:uid="{C8F37816-38A8-42A6-B6E7-8E31DE3C0C92}">
      <formula1>国名</formula1>
    </dataValidation>
  </dataValidations>
  <pageMargins left="0.37" right="0.16" top="0.36" bottom="0.35" header="0.3" footer="0.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"/>
  <sheetViews>
    <sheetView workbookViewId="0">
      <selection activeCell="G9" sqref="G9"/>
    </sheetView>
  </sheetViews>
  <sheetFormatPr defaultRowHeight="18.75" x14ac:dyDescent="0.4"/>
  <cols>
    <col min="1" max="1" width="13" bestFit="1" customWidth="1"/>
    <col min="2" max="2" width="15.375" bestFit="1" customWidth="1"/>
    <col min="3" max="3" width="14.875" bestFit="1" customWidth="1"/>
    <col min="4" max="4" width="12.125" bestFit="1" customWidth="1"/>
    <col min="6" max="6" width="26" bestFit="1" customWidth="1"/>
    <col min="7" max="7" width="9.75" bestFit="1" customWidth="1"/>
    <col min="8" max="8" width="12.375" bestFit="1" customWidth="1"/>
    <col min="9" max="9" width="10.875" bestFit="1" customWidth="1"/>
    <col min="10" max="10" width="11.5" bestFit="1" customWidth="1"/>
    <col min="11" max="11" width="10.125" bestFit="1" customWidth="1"/>
    <col min="13" max="13" width="16.5" bestFit="1" customWidth="1"/>
  </cols>
  <sheetData>
    <row r="1" spans="1:15" x14ac:dyDescent="0.4">
      <c r="A1" t="s">
        <v>25</v>
      </c>
      <c r="B1" t="s">
        <v>26</v>
      </c>
    </row>
    <row r="2" spans="1:15" x14ac:dyDescent="0.4">
      <c r="A2" t="s">
        <v>15</v>
      </c>
      <c r="B2" t="s">
        <v>46</v>
      </c>
      <c r="C2" t="s">
        <v>48</v>
      </c>
      <c r="D2" t="s">
        <v>50</v>
      </c>
      <c r="E2" t="s">
        <v>52</v>
      </c>
      <c r="F2" t="s">
        <v>38</v>
      </c>
      <c r="G2" t="s">
        <v>55</v>
      </c>
      <c r="H2" t="s">
        <v>214</v>
      </c>
    </row>
    <row r="3" spans="1:15" x14ac:dyDescent="0.4">
      <c r="A3" t="s">
        <v>16</v>
      </c>
      <c r="B3" t="s">
        <v>57</v>
      </c>
      <c r="C3" t="s">
        <v>59</v>
      </c>
      <c r="D3" t="s">
        <v>61</v>
      </c>
      <c r="E3" t="s">
        <v>63</v>
      </c>
      <c r="F3" t="s">
        <v>65</v>
      </c>
      <c r="G3" t="s">
        <v>67</v>
      </c>
      <c r="H3" t="s">
        <v>69</v>
      </c>
      <c r="I3" t="s">
        <v>71</v>
      </c>
      <c r="J3" t="s">
        <v>73</v>
      </c>
      <c r="K3" t="s">
        <v>75</v>
      </c>
      <c r="L3" t="s">
        <v>77</v>
      </c>
      <c r="M3" t="s">
        <v>79</v>
      </c>
      <c r="N3" t="s">
        <v>81</v>
      </c>
      <c r="O3" t="s">
        <v>214</v>
      </c>
    </row>
    <row r="4" spans="1:15" x14ac:dyDescent="0.4">
      <c r="A4" t="s">
        <v>17</v>
      </c>
      <c r="B4" t="s">
        <v>83</v>
      </c>
      <c r="C4" t="s">
        <v>85</v>
      </c>
      <c r="D4" t="s">
        <v>87</v>
      </c>
      <c r="E4" t="s">
        <v>214</v>
      </c>
    </row>
    <row r="5" spans="1:15" x14ac:dyDescent="0.4">
      <c r="A5" t="s">
        <v>18</v>
      </c>
      <c r="B5" t="s">
        <v>89</v>
      </c>
      <c r="C5" t="s">
        <v>91</v>
      </c>
      <c r="D5" t="s">
        <v>93</v>
      </c>
      <c r="E5" t="s">
        <v>95</v>
      </c>
      <c r="F5" t="s">
        <v>97</v>
      </c>
      <c r="G5" t="s">
        <v>99</v>
      </c>
      <c r="H5" t="s">
        <v>101</v>
      </c>
      <c r="I5" t="s">
        <v>103</v>
      </c>
      <c r="J5" t="s">
        <v>105</v>
      </c>
      <c r="K5" t="s">
        <v>107</v>
      </c>
      <c r="L5" t="s">
        <v>109</v>
      </c>
      <c r="M5" t="s">
        <v>111</v>
      </c>
      <c r="N5" t="s">
        <v>214</v>
      </c>
    </row>
    <row r="6" spans="1:15" x14ac:dyDescent="0.4">
      <c r="A6" t="s">
        <v>22</v>
      </c>
      <c r="B6" t="s">
        <v>113</v>
      </c>
      <c r="C6" t="s">
        <v>115</v>
      </c>
      <c r="D6" t="s">
        <v>117</v>
      </c>
      <c r="E6" t="s">
        <v>119</v>
      </c>
      <c r="F6" t="s">
        <v>121</v>
      </c>
      <c r="G6" t="s">
        <v>123</v>
      </c>
      <c r="H6" t="s">
        <v>214</v>
      </c>
    </row>
    <row r="7" spans="1:15" x14ac:dyDescent="0.4">
      <c r="A7" t="s">
        <v>23</v>
      </c>
      <c r="B7" t="s">
        <v>125</v>
      </c>
      <c r="C7" t="s">
        <v>126</v>
      </c>
      <c r="D7" t="s">
        <v>214</v>
      </c>
    </row>
    <row r="8" spans="1:15" x14ac:dyDescent="0.4">
      <c r="A8" t="s">
        <v>19</v>
      </c>
      <c r="B8" t="s">
        <v>209</v>
      </c>
      <c r="C8" t="s">
        <v>214</v>
      </c>
    </row>
    <row r="9" spans="1:15" x14ac:dyDescent="0.4">
      <c r="A9" t="s">
        <v>20</v>
      </c>
      <c r="B9" t="s">
        <v>127</v>
      </c>
      <c r="C9" t="s">
        <v>129</v>
      </c>
      <c r="D9" t="s">
        <v>214</v>
      </c>
    </row>
    <row r="10" spans="1:15" x14ac:dyDescent="0.4">
      <c r="A10" t="s">
        <v>21</v>
      </c>
      <c r="B10" t="s">
        <v>131</v>
      </c>
      <c r="C10" t="s">
        <v>132</v>
      </c>
      <c r="D10" t="s">
        <v>214</v>
      </c>
    </row>
    <row r="11" spans="1:15" x14ac:dyDescent="0.4">
      <c r="A11" t="s">
        <v>24</v>
      </c>
      <c r="B11" t="s">
        <v>134</v>
      </c>
      <c r="C11" t="s">
        <v>214</v>
      </c>
    </row>
    <row r="12" spans="1:15" x14ac:dyDescent="0.4">
      <c r="A12" t="s">
        <v>9</v>
      </c>
      <c r="B12" t="s">
        <v>136</v>
      </c>
      <c r="C12" t="s">
        <v>138</v>
      </c>
      <c r="D12" t="s">
        <v>140</v>
      </c>
      <c r="E12" t="s">
        <v>141</v>
      </c>
      <c r="F12" t="s">
        <v>214</v>
      </c>
    </row>
  </sheetData>
  <sheetProtection selectLockedCells="1" selectUnlockedCells="1"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4"/>
  <sheetViews>
    <sheetView workbookViewId="0">
      <selection activeCell="F59" sqref="F59"/>
    </sheetView>
  </sheetViews>
  <sheetFormatPr defaultRowHeight="18.75" x14ac:dyDescent="0.4"/>
  <cols>
    <col min="1" max="1" width="26" bestFit="1" customWidth="1"/>
    <col min="2" max="2" width="9.625" bestFit="1" customWidth="1"/>
    <col min="3" max="3" width="11.375" bestFit="1" customWidth="1"/>
  </cols>
  <sheetData>
    <row r="1" spans="1:3" x14ac:dyDescent="0.4">
      <c r="A1" s="8" t="s">
        <v>142</v>
      </c>
      <c r="B1" s="10" t="s">
        <v>143</v>
      </c>
      <c r="C1" s="9" t="s">
        <v>144</v>
      </c>
    </row>
    <row r="2" spans="1:3" x14ac:dyDescent="0.4">
      <c r="A2" s="11" t="s">
        <v>45</v>
      </c>
      <c r="B2" s="15" t="s">
        <v>156</v>
      </c>
      <c r="C2" s="12" t="s">
        <v>145</v>
      </c>
    </row>
    <row r="3" spans="1:3" x14ac:dyDescent="0.4">
      <c r="A3" s="11" t="s">
        <v>47</v>
      </c>
      <c r="B3" s="15" t="s">
        <v>210</v>
      </c>
      <c r="C3" s="12" t="s">
        <v>145</v>
      </c>
    </row>
    <row r="4" spans="1:3" x14ac:dyDescent="0.4">
      <c r="A4" s="11" t="s">
        <v>49</v>
      </c>
      <c r="B4" s="15" t="s">
        <v>157</v>
      </c>
      <c r="C4" s="12" t="s">
        <v>145</v>
      </c>
    </row>
    <row r="5" spans="1:3" x14ac:dyDescent="0.4">
      <c r="A5" s="11" t="s">
        <v>51</v>
      </c>
      <c r="B5" s="15" t="s">
        <v>158</v>
      </c>
      <c r="C5" s="12" t="s">
        <v>145</v>
      </c>
    </row>
    <row r="6" spans="1:3" x14ac:dyDescent="0.4">
      <c r="A6" s="11" t="s">
        <v>53</v>
      </c>
      <c r="B6" s="15" t="s">
        <v>37</v>
      </c>
      <c r="C6" s="12" t="s">
        <v>145</v>
      </c>
    </row>
    <row r="7" spans="1:3" x14ac:dyDescent="0.4">
      <c r="A7" s="11" t="s">
        <v>54</v>
      </c>
      <c r="B7" s="15" t="s">
        <v>159</v>
      </c>
      <c r="C7" s="12" t="s">
        <v>145</v>
      </c>
    </row>
    <row r="8" spans="1:3" x14ac:dyDescent="0.4">
      <c r="A8" s="11" t="s">
        <v>56</v>
      </c>
      <c r="B8" s="15" t="s">
        <v>160</v>
      </c>
      <c r="C8" s="12" t="s">
        <v>146</v>
      </c>
    </row>
    <row r="9" spans="1:3" x14ac:dyDescent="0.4">
      <c r="A9" s="11" t="s">
        <v>58</v>
      </c>
      <c r="B9" s="15" t="s">
        <v>161</v>
      </c>
      <c r="C9" s="12" t="s">
        <v>146</v>
      </c>
    </row>
    <row r="10" spans="1:3" x14ac:dyDescent="0.4">
      <c r="A10" s="11" t="s">
        <v>60</v>
      </c>
      <c r="B10" s="15" t="s">
        <v>162</v>
      </c>
      <c r="C10" s="12" t="s">
        <v>146</v>
      </c>
    </row>
    <row r="11" spans="1:3" x14ac:dyDescent="0.4">
      <c r="A11" s="11" t="s">
        <v>62</v>
      </c>
      <c r="B11" s="15" t="s">
        <v>163</v>
      </c>
      <c r="C11" s="12" t="s">
        <v>146</v>
      </c>
    </row>
    <row r="12" spans="1:3" x14ac:dyDescent="0.4">
      <c r="A12" s="11" t="s">
        <v>64</v>
      </c>
      <c r="B12" s="15" t="s">
        <v>164</v>
      </c>
      <c r="C12" s="12" t="s">
        <v>146</v>
      </c>
    </row>
    <row r="13" spans="1:3" x14ac:dyDescent="0.4">
      <c r="A13" s="11" t="s">
        <v>66</v>
      </c>
      <c r="B13" s="15" t="s">
        <v>165</v>
      </c>
      <c r="C13" s="12" t="s">
        <v>146</v>
      </c>
    </row>
    <row r="14" spans="1:3" x14ac:dyDescent="0.4">
      <c r="A14" s="11" t="s">
        <v>68</v>
      </c>
      <c r="B14" s="15" t="s">
        <v>166</v>
      </c>
      <c r="C14" s="12" t="s">
        <v>146</v>
      </c>
    </row>
    <row r="15" spans="1:3" x14ac:dyDescent="0.4">
      <c r="A15" s="11" t="s">
        <v>70</v>
      </c>
      <c r="B15" s="15" t="s">
        <v>167</v>
      </c>
      <c r="C15" s="12" t="s">
        <v>146</v>
      </c>
    </row>
    <row r="16" spans="1:3" x14ac:dyDescent="0.4">
      <c r="A16" s="11" t="s">
        <v>72</v>
      </c>
      <c r="B16" s="15" t="s">
        <v>168</v>
      </c>
      <c r="C16" s="12" t="s">
        <v>146</v>
      </c>
    </row>
    <row r="17" spans="1:3" x14ac:dyDescent="0.4">
      <c r="A17" s="11" t="s">
        <v>74</v>
      </c>
      <c r="B17" s="15" t="s">
        <v>169</v>
      </c>
      <c r="C17" s="12" t="s">
        <v>146</v>
      </c>
    </row>
    <row r="18" spans="1:3" x14ac:dyDescent="0.4">
      <c r="A18" s="11" t="s">
        <v>76</v>
      </c>
      <c r="B18" s="15" t="s">
        <v>170</v>
      </c>
      <c r="C18" s="12" t="s">
        <v>146</v>
      </c>
    </row>
    <row r="19" spans="1:3" x14ac:dyDescent="0.4">
      <c r="A19" s="11" t="s">
        <v>78</v>
      </c>
      <c r="B19" s="15" t="s">
        <v>171</v>
      </c>
      <c r="C19" s="12" t="s">
        <v>146</v>
      </c>
    </row>
    <row r="20" spans="1:3" x14ac:dyDescent="0.4">
      <c r="A20" s="11" t="s">
        <v>80</v>
      </c>
      <c r="B20" s="15" t="s">
        <v>172</v>
      </c>
      <c r="C20" s="12" t="s">
        <v>146</v>
      </c>
    </row>
    <row r="21" spans="1:3" x14ac:dyDescent="0.4">
      <c r="A21" s="11" t="s">
        <v>82</v>
      </c>
      <c r="B21" s="15" t="s">
        <v>173</v>
      </c>
      <c r="C21" s="12" t="s">
        <v>147</v>
      </c>
    </row>
    <row r="22" spans="1:3" x14ac:dyDescent="0.4">
      <c r="A22" s="11" t="s">
        <v>84</v>
      </c>
      <c r="B22" s="15" t="s">
        <v>174</v>
      </c>
      <c r="C22" s="12" t="s">
        <v>147</v>
      </c>
    </row>
    <row r="23" spans="1:3" x14ac:dyDescent="0.4">
      <c r="A23" s="11" t="s">
        <v>86</v>
      </c>
      <c r="B23" s="15" t="s">
        <v>175</v>
      </c>
      <c r="C23" s="12" t="s">
        <v>147</v>
      </c>
    </row>
    <row r="24" spans="1:3" x14ac:dyDescent="0.4">
      <c r="A24" s="11" t="s">
        <v>88</v>
      </c>
      <c r="B24" s="15" t="s">
        <v>176</v>
      </c>
      <c r="C24" s="12" t="s">
        <v>148</v>
      </c>
    </row>
    <row r="25" spans="1:3" x14ac:dyDescent="0.4">
      <c r="A25" s="11" t="s">
        <v>90</v>
      </c>
      <c r="B25" s="15" t="s">
        <v>177</v>
      </c>
      <c r="C25" s="12" t="s">
        <v>148</v>
      </c>
    </row>
    <row r="26" spans="1:3" x14ac:dyDescent="0.4">
      <c r="A26" s="11" t="s">
        <v>92</v>
      </c>
      <c r="B26" s="15" t="s">
        <v>178</v>
      </c>
      <c r="C26" s="12" t="s">
        <v>148</v>
      </c>
    </row>
    <row r="27" spans="1:3" x14ac:dyDescent="0.4">
      <c r="A27" s="11" t="s">
        <v>94</v>
      </c>
      <c r="B27" s="15" t="s">
        <v>179</v>
      </c>
      <c r="C27" s="12" t="s">
        <v>148</v>
      </c>
    </row>
    <row r="28" spans="1:3" x14ac:dyDescent="0.4">
      <c r="A28" s="11" t="s">
        <v>96</v>
      </c>
      <c r="B28" s="15" t="s">
        <v>180</v>
      </c>
      <c r="C28" s="12" t="s">
        <v>148</v>
      </c>
    </row>
    <row r="29" spans="1:3" x14ac:dyDescent="0.4">
      <c r="A29" s="11" t="s">
        <v>98</v>
      </c>
      <c r="B29" s="15" t="s">
        <v>181</v>
      </c>
      <c r="C29" s="12" t="s">
        <v>148</v>
      </c>
    </row>
    <row r="30" spans="1:3" x14ac:dyDescent="0.4">
      <c r="A30" s="11" t="s">
        <v>100</v>
      </c>
      <c r="B30" s="15" t="s">
        <v>182</v>
      </c>
      <c r="C30" s="12" t="s">
        <v>148</v>
      </c>
    </row>
    <row r="31" spans="1:3" x14ac:dyDescent="0.4">
      <c r="A31" s="11" t="s">
        <v>102</v>
      </c>
      <c r="B31" s="15" t="s">
        <v>183</v>
      </c>
      <c r="C31" s="12" t="s">
        <v>148</v>
      </c>
    </row>
    <row r="32" spans="1:3" x14ac:dyDescent="0.4">
      <c r="A32" s="11" t="s">
        <v>104</v>
      </c>
      <c r="B32" s="15" t="s">
        <v>184</v>
      </c>
      <c r="C32" s="12" t="s">
        <v>148</v>
      </c>
    </row>
    <row r="33" spans="1:3" x14ac:dyDescent="0.4">
      <c r="A33" s="11" t="s">
        <v>106</v>
      </c>
      <c r="B33" s="15" t="s">
        <v>185</v>
      </c>
      <c r="C33" s="12" t="s">
        <v>148</v>
      </c>
    </row>
    <row r="34" spans="1:3" x14ac:dyDescent="0.4">
      <c r="A34" s="11" t="s">
        <v>108</v>
      </c>
      <c r="B34" s="15" t="s">
        <v>186</v>
      </c>
      <c r="C34" s="12" t="s">
        <v>148</v>
      </c>
    </row>
    <row r="35" spans="1:3" x14ac:dyDescent="0.4">
      <c r="A35" s="11" t="s">
        <v>110</v>
      </c>
      <c r="B35" s="15" t="s">
        <v>187</v>
      </c>
      <c r="C35" s="12" t="s">
        <v>148</v>
      </c>
    </row>
    <row r="36" spans="1:3" x14ac:dyDescent="0.4">
      <c r="A36" s="11" t="s">
        <v>112</v>
      </c>
      <c r="B36" s="15" t="s">
        <v>188</v>
      </c>
      <c r="C36" s="12" t="s">
        <v>149</v>
      </c>
    </row>
    <row r="37" spans="1:3" x14ac:dyDescent="0.4">
      <c r="A37" s="11" t="s">
        <v>114</v>
      </c>
      <c r="B37" s="15" t="s">
        <v>189</v>
      </c>
      <c r="C37" s="12" t="s">
        <v>149</v>
      </c>
    </row>
    <row r="38" spans="1:3" x14ac:dyDescent="0.4">
      <c r="A38" s="11" t="s">
        <v>116</v>
      </c>
      <c r="B38" s="15" t="s">
        <v>190</v>
      </c>
      <c r="C38" s="12" t="s">
        <v>149</v>
      </c>
    </row>
    <row r="39" spans="1:3" x14ac:dyDescent="0.4">
      <c r="A39" s="11" t="s">
        <v>118</v>
      </c>
      <c r="B39" s="15" t="s">
        <v>191</v>
      </c>
      <c r="C39" s="12" t="s">
        <v>149</v>
      </c>
    </row>
    <row r="40" spans="1:3" x14ac:dyDescent="0.4">
      <c r="A40" s="11" t="s">
        <v>120</v>
      </c>
      <c r="B40" s="15" t="s">
        <v>192</v>
      </c>
      <c r="C40" s="12" t="s">
        <v>149</v>
      </c>
    </row>
    <row r="41" spans="1:3" x14ac:dyDescent="0.4">
      <c r="A41" s="11" t="s">
        <v>122</v>
      </c>
      <c r="B41" s="15" t="s">
        <v>193</v>
      </c>
      <c r="C41" s="12" t="s">
        <v>149</v>
      </c>
    </row>
    <row r="42" spans="1:3" x14ac:dyDescent="0.4">
      <c r="A42" s="11" t="s">
        <v>124</v>
      </c>
      <c r="B42" s="15" t="s">
        <v>195</v>
      </c>
      <c r="C42" s="12" t="s">
        <v>150</v>
      </c>
    </row>
    <row r="43" spans="1:3" x14ac:dyDescent="0.4">
      <c r="A43" s="11" t="s">
        <v>196</v>
      </c>
      <c r="B43" s="15" t="s">
        <v>195</v>
      </c>
      <c r="C43" s="12" t="s">
        <v>150</v>
      </c>
    </row>
    <row r="44" spans="1:3" x14ac:dyDescent="0.4">
      <c r="A44" s="11" t="s">
        <v>130</v>
      </c>
      <c r="B44" s="15" t="s">
        <v>194</v>
      </c>
      <c r="C44" s="12" t="s">
        <v>151</v>
      </c>
    </row>
    <row r="45" spans="1:3" x14ac:dyDescent="0.4">
      <c r="A45" s="11" t="s">
        <v>197</v>
      </c>
      <c r="B45" s="15" t="s">
        <v>198</v>
      </c>
      <c r="C45" s="12" t="s">
        <v>152</v>
      </c>
    </row>
    <row r="46" spans="1:3" x14ac:dyDescent="0.4">
      <c r="A46" s="11" t="s">
        <v>128</v>
      </c>
      <c r="B46" s="15" t="s">
        <v>199</v>
      </c>
      <c r="C46" s="12" t="s">
        <v>152</v>
      </c>
    </row>
    <row r="47" spans="1:3" x14ac:dyDescent="0.4">
      <c r="A47" s="11" t="s">
        <v>200</v>
      </c>
      <c r="B47" s="15" t="s">
        <v>201</v>
      </c>
      <c r="C47" s="12" t="s">
        <v>153</v>
      </c>
    </row>
    <row r="48" spans="1:3" x14ac:dyDescent="0.4">
      <c r="A48" s="11" t="s">
        <v>203</v>
      </c>
      <c r="B48" s="15" t="s">
        <v>202</v>
      </c>
      <c r="C48" s="12" t="s">
        <v>153</v>
      </c>
    </row>
    <row r="49" spans="1:3" x14ac:dyDescent="0.4">
      <c r="A49" s="11" t="s">
        <v>133</v>
      </c>
      <c r="B49" s="15" t="s">
        <v>204</v>
      </c>
      <c r="C49" s="12" t="s">
        <v>154</v>
      </c>
    </row>
    <row r="50" spans="1:3" x14ac:dyDescent="0.4">
      <c r="A50" s="11" t="s">
        <v>135</v>
      </c>
      <c r="B50" s="15" t="s">
        <v>40</v>
      </c>
      <c r="C50" s="12" t="s">
        <v>155</v>
      </c>
    </row>
    <row r="51" spans="1:3" x14ac:dyDescent="0.4">
      <c r="A51" s="11" t="s">
        <v>137</v>
      </c>
      <c r="B51" s="15" t="s">
        <v>205</v>
      </c>
      <c r="C51" s="12" t="s">
        <v>155</v>
      </c>
    </row>
    <row r="52" spans="1:3" x14ac:dyDescent="0.4">
      <c r="A52" s="11" t="s">
        <v>139</v>
      </c>
      <c r="B52" s="15" t="s">
        <v>206</v>
      </c>
      <c r="C52" s="12" t="s">
        <v>155</v>
      </c>
    </row>
    <row r="53" spans="1:3" x14ac:dyDescent="0.4">
      <c r="A53" s="13" t="s">
        <v>207</v>
      </c>
      <c r="B53" s="16" t="s">
        <v>208</v>
      </c>
      <c r="C53" s="14" t="s">
        <v>155</v>
      </c>
    </row>
    <row r="54" spans="1:3" x14ac:dyDescent="0.4">
      <c r="A54" s="21" t="s">
        <v>215</v>
      </c>
      <c r="B54" s="22" t="s">
        <v>216</v>
      </c>
      <c r="C54" s="23" t="s">
        <v>215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12</vt:i4>
      </vt:variant>
    </vt:vector>
  </HeadingPairs>
  <TitlesOfParts>
    <vt:vector size="15" baseType="lpstr">
      <vt:lpstr>申請書</vt:lpstr>
      <vt:lpstr>リスト（削除しないでください）</vt:lpstr>
      <vt:lpstr>Port_code</vt:lpstr>
      <vt:lpstr>インドネシア</vt:lpstr>
      <vt:lpstr>カンボジア</vt:lpstr>
      <vt:lpstr>シンガポール</vt:lpstr>
      <vt:lpstr>タイ</vt:lpstr>
      <vt:lpstr>フィリピン</vt:lpstr>
      <vt:lpstr>ブルネイ</vt:lpstr>
      <vt:lpstr>ベトナム</vt:lpstr>
      <vt:lpstr>マレーシア</vt:lpstr>
      <vt:lpstr>ミャンマー</vt:lpstr>
      <vt:lpstr>ラオス</vt:lpstr>
      <vt:lpstr>国名</vt:lpstr>
      <vt:lpstr>台湾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聖史朗（港湾課）</dc:creator>
  <cp:lastModifiedBy>小林　聖史朗（港湾課）</cp:lastModifiedBy>
  <cp:lastPrinted>2022-03-09T07:22:58Z</cp:lastPrinted>
  <dcterms:created xsi:type="dcterms:W3CDTF">2022-02-08T10:35:22Z</dcterms:created>
  <dcterms:modified xsi:type="dcterms:W3CDTF">2022-03-14T06:38:36Z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